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ento_sešit"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ýkaz výměr\Pod rozpočty řemesel a technologií\SO02-Provozní objekt\43-VZT\"/>
    </mc:Choice>
  </mc:AlternateContent>
  <xr:revisionPtr revIDLastSave="0" documentId="13_ncr:1_{AD138970-7332-4B43-B4CD-FDDD4E3E44C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O02" sheetId="14" r:id="rId1"/>
  </sheets>
  <definedNames>
    <definedName name="_xlnm.Print_Titles" localSheetId="0">'SO02'!$1:$2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14" l="1"/>
  <c r="I68" i="14"/>
  <c r="K81" i="14"/>
  <c r="I81" i="14"/>
  <c r="K80" i="14"/>
  <c r="I80" i="14"/>
  <c r="K82" i="14"/>
  <c r="I82" i="14"/>
  <c r="K83" i="14"/>
  <c r="I83" i="14"/>
  <c r="K70" i="14"/>
  <c r="I70" i="14"/>
  <c r="K69" i="14"/>
  <c r="I69" i="14"/>
  <c r="K89" i="14"/>
  <c r="I89" i="14"/>
  <c r="K88" i="14"/>
  <c r="I88" i="14"/>
  <c r="K95" i="14" l="1"/>
  <c r="I95" i="14"/>
  <c r="K94" i="14"/>
  <c r="I94" i="14"/>
  <c r="K93" i="14"/>
  <c r="I93" i="14"/>
  <c r="K92" i="14"/>
  <c r="I92" i="14"/>
  <c r="K91" i="14"/>
  <c r="I91" i="14"/>
  <c r="K90" i="14"/>
  <c r="I90" i="14"/>
  <c r="I79" i="14"/>
  <c r="K79" i="14"/>
  <c r="K78" i="14"/>
  <c r="I78" i="14"/>
  <c r="K77" i="14"/>
  <c r="I77" i="14"/>
  <c r="K76" i="14"/>
  <c r="I76" i="14"/>
  <c r="K75" i="14"/>
  <c r="I75" i="14"/>
  <c r="I60" i="14"/>
  <c r="I61" i="14"/>
  <c r="K62" i="14"/>
  <c r="I62" i="14"/>
  <c r="K57" i="14"/>
  <c r="I57" i="14"/>
  <c r="K54" i="14" l="1"/>
  <c r="I54" i="14"/>
  <c r="K46" i="14"/>
  <c r="K47" i="14"/>
  <c r="K48" i="14"/>
  <c r="K49" i="14"/>
  <c r="K50" i="14"/>
  <c r="K51" i="14"/>
  <c r="K52" i="14"/>
  <c r="K53" i="14"/>
  <c r="K55" i="14"/>
  <c r="K56" i="14"/>
  <c r="K58" i="14"/>
  <c r="K59" i="14"/>
  <c r="K60" i="14"/>
  <c r="K61" i="14"/>
  <c r="K67" i="14"/>
  <c r="I46" i="14"/>
  <c r="I47" i="14"/>
  <c r="I48" i="14"/>
  <c r="I49" i="14"/>
  <c r="I50" i="14"/>
  <c r="I51" i="14"/>
  <c r="I52" i="14"/>
  <c r="I53" i="14"/>
  <c r="I55" i="14"/>
  <c r="I56" i="14"/>
  <c r="I58" i="14"/>
  <c r="I59" i="14"/>
  <c r="I67" i="14"/>
  <c r="I45" i="14" l="1"/>
  <c r="K45" i="14"/>
  <c r="K44" i="14"/>
  <c r="I44" i="14"/>
  <c r="K99" i="14" l="1"/>
  <c r="K9" i="14" s="1"/>
  <c r="I99" i="14"/>
  <c r="K8" i="14" s="1"/>
  <c r="K11" i="14" l="1"/>
  <c r="K16" i="14" l="1"/>
  <c r="K17" i="14" s="1"/>
  <c r="K20" i="14" s="1"/>
</calcChain>
</file>

<file path=xl/sharedStrings.xml><?xml version="1.0" encoding="utf-8"?>
<sst xmlns="http://schemas.openxmlformats.org/spreadsheetml/2006/main" count="234" uniqueCount="148">
  <si>
    <t>Tepelné izolace potrubí deskami ze syntetického kaučuku, tl. 25 mm, s hliníkovou fólií</t>
  </si>
  <si>
    <t>kg</t>
  </si>
  <si>
    <t>Popis</t>
  </si>
  <si>
    <t>celk. cena</t>
  </si>
  <si>
    <t>Množství</t>
  </si>
  <si>
    <t>ks</t>
  </si>
  <si>
    <t xml:space="preserve"> jedn. cena</t>
  </si>
  <si>
    <t>Dodávka</t>
  </si>
  <si>
    <t xml:space="preserve">Montáž </t>
  </si>
  <si>
    <t>Doprava</t>
  </si>
  <si>
    <t>Celkem</t>
  </si>
  <si>
    <t>jed. cena</t>
  </si>
  <si>
    <t>Rekapitulace nákladů</t>
  </si>
  <si>
    <t>Dodávka a montáž VZT celkem</t>
  </si>
  <si>
    <t>m2</t>
  </si>
  <si>
    <t>bm</t>
  </si>
  <si>
    <t>Lešení, zvedací mechanismy</t>
  </si>
  <si>
    <t>DPH (21%)</t>
  </si>
  <si>
    <t>Poz.</t>
  </si>
  <si>
    <t>Číslo</t>
  </si>
  <si>
    <t>Výpočet</t>
  </si>
  <si>
    <t>Měrná</t>
  </si>
  <si>
    <t>jednotka</t>
  </si>
  <si>
    <t xml:space="preserve">               Dodávka</t>
  </si>
  <si>
    <t xml:space="preserve">             Montáž</t>
  </si>
  <si>
    <t>přílohy</t>
  </si>
  <si>
    <t>pol.</t>
  </si>
  <si>
    <t>001</t>
  </si>
  <si>
    <t>002</t>
  </si>
  <si>
    <t>003</t>
  </si>
  <si>
    <t>004</t>
  </si>
  <si>
    <t>006</t>
  </si>
  <si>
    <t>007</t>
  </si>
  <si>
    <t>009</t>
  </si>
  <si>
    <t>010</t>
  </si>
  <si>
    <t>011</t>
  </si>
  <si>
    <t>012</t>
  </si>
  <si>
    <t>016</t>
  </si>
  <si>
    <t>025</t>
  </si>
  <si>
    <t>026</t>
  </si>
  <si>
    <t>027</t>
  </si>
  <si>
    <t>028</t>
  </si>
  <si>
    <t>029</t>
  </si>
  <si>
    <t>030</t>
  </si>
  <si>
    <t>031</t>
  </si>
  <si>
    <t>032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</si>
  <si>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</si>
  <si>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</si>
  <si>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</si>
  <si>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</si>
  <si>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</si>
  <si>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</si>
  <si>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</si>
  <si>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</si>
  <si>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</si>
  <si>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</si>
  <si>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</si>
  <si>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</si>
  <si>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</si>
  <si>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</si>
  <si>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</si>
  <si>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</si>
  <si>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</si>
  <si>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</si>
  <si>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</si>
  <si>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</si>
  <si>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</si>
  <si>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</si>
  <si>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</si>
  <si>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</si>
  <si>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</si>
  <si>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</si>
  <si>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</si>
  <si>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Potrubí SPIRO DN 160 - ocel.pozink.plech, běžné provedení vč.30% tvarovek</t>
  </si>
  <si>
    <t>Potrubí SPIRO DN 125 - ocel.pozink.plech, běžné provedení vč.30% tvarovek</t>
  </si>
  <si>
    <t>005</t>
  </si>
  <si>
    <t>008</t>
  </si>
  <si>
    <t>013</t>
  </si>
  <si>
    <t>014</t>
  </si>
  <si>
    <t>015</t>
  </si>
  <si>
    <t>017</t>
  </si>
  <si>
    <t>018</t>
  </si>
  <si>
    <t>019</t>
  </si>
  <si>
    <t>020</t>
  </si>
  <si>
    <t>021</t>
  </si>
  <si>
    <t>022</t>
  </si>
  <si>
    <t>023</t>
  </si>
  <si>
    <t>024</t>
  </si>
  <si>
    <t>033</t>
  </si>
  <si>
    <t>Stavební přípomoce (bourání a vrtání otvorů jejich zapravení po montáži, požární ucpávky)</t>
  </si>
  <si>
    <t>43.02</t>
  </si>
  <si>
    <t>Spojovací, těsnící, montážní a nosný materiál, pomocné ocelové konstrukce</t>
  </si>
  <si>
    <t xml:space="preserve">Zařízení č. 1 - Bufet se zázemím - přívod a odvod vzduchu, chlazení a vytápění </t>
  </si>
  <si>
    <t>1.01</t>
  </si>
  <si>
    <t xml:space="preserve">Kompaktní jednotka pro přívod a odvod vzduchu, vnitřní provedení, s tepelně izolovaným pláštěm, podstropní, složená v přívodní části z tlumících vložek DN 250 (sání) a 350x200 (výtlak), uzavírací klapky DN 250, filtru tř.G4, rekuperačního protiproudého výměníku s obtokovou klapkou, účinnost min. 86 %, elektrického ohřívače - Qt = 1.8 kW, přímého chladiče, Qch = 5.4 kW, chladivo R32, a ventilátoru s EC motorem, V = 850 m3/h, pext = 200 Pa, 0.385 kW, 2.5 A, 230 V/50 Hz, Lw 65/82/60 dB(A) (sání/výtlak/okolí) a v odvodní části z tlumících vložek DN 250 (sání) a 350x200 (výtlak), uzavírací klapky DN 250, filtru  tř.G4, deskového rekuperačního výměníku a ventilátoru s EC motorem, V = 850 m3/h, 350 Pa, 0.385 kW, 2.5 A, 230 V, Lw 64/83/60 dB(A) (sání/výtlak/okolí) vč.kuličkového sifonu a odvodu kondenzátu, dveří s panty, pružného uložení, rozměry jednotky 1800/970/384 mm (délka/šířka/výška), hmotnost do 140 kg, jednotku dodat v celku a vč.kompletní automatické regulace, čidel, pohonů, vzdáleného ovladače vč.prostorového čidla teploty, rozvodnice na jednotce a šéfmontáže při zapojování kabelů, nastavení a uvedení do provozu 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</si>
  <si>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</si>
  <si>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</si>
  <si>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</si>
  <si>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</si>
  <si>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</si>
  <si>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</si>
  <si>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</si>
  <si>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</si>
  <si>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</si>
  <si>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Flexibilní tlumič hluku složený z vnitřní hadice (netkaná látka z polypropylenu), izolace ze skelných vláken tl. 25 mm a vnějšího pláště z laminovaného hliníku/polyesteru, délka 1 m s koncovými plechy z ocel.pozink.plechu, DN 250, útlum 12.9 dB na 63 Hz, 18.7 dB na 125 Hz, 24.3 dB na 250 Hz a 19.5 dB na 500 Hz, celkový útlum 22 dB</t>
  </si>
  <si>
    <t>Buňka tlumiče hluku 200x500/1500, vložný útlum 38 dB na 500 Hz vč.náběh.a výběh.plechu</t>
  </si>
  <si>
    <t>4+4+2</t>
  </si>
  <si>
    <t>2+2+4+6</t>
  </si>
  <si>
    <t>Potrubí sk. I - ocel.pozink.plech, vodotěsné provedení vč.tvarovek (odvod)</t>
  </si>
  <si>
    <t>Potrubí sk. I - ocel.pozink.plech, běžné provedení vč.tvarovek (přívod)</t>
  </si>
  <si>
    <t>1+2+4+9+1</t>
  </si>
  <si>
    <t>Potrubí Cu 10/6 (dvojice pro plyn a kapalinu) vč.izolace ze syntetického kaučuku a komunikačního a napájecího kabelu</t>
  </si>
  <si>
    <t>Oceloplechový žlab pro vedení chladivového potrubí ve venkovním prostředí pozink.</t>
  </si>
  <si>
    <t>Vakuování, tlaková zkouška, zprovoznění a seřízení systému</t>
  </si>
  <si>
    <t>Vrtání prostupů pro potrubí chladiva, zapravení po montáži</t>
  </si>
  <si>
    <t>Potrubí Cu 12/6 (dvojice pro plyn a kapalinu) vč.izolace ze syntetického kaučuku a komunikačního a napájecího kabelu</t>
  </si>
  <si>
    <t>4.01</t>
  </si>
  <si>
    <t>4.02</t>
  </si>
  <si>
    <t>4.03</t>
  </si>
  <si>
    <t>3.01</t>
  </si>
  <si>
    <t>3.02</t>
  </si>
  <si>
    <t>3.03</t>
  </si>
  <si>
    <t>3.04</t>
  </si>
  <si>
    <t>3.05</t>
  </si>
  <si>
    <t>2.01</t>
  </si>
  <si>
    <t>2.02</t>
  </si>
  <si>
    <t>Zařízení č. 2 - Umývárny a WC pro veřejnost - odvod vzduchu</t>
  </si>
  <si>
    <t>Zařízení č. 3 - WC - odvod vzduchu</t>
  </si>
  <si>
    <t xml:space="preserve">Zařízení č. 4 - Místnost plavčíka a pokladna - chlazení  </t>
  </si>
  <si>
    <t>Vrtání prostupů pro potrubí chladiva, drážkování, zapravení po montáži</t>
  </si>
  <si>
    <t>Nástěnná klimatizační jednotka pro systém s přímým vstřikováním chladiva, Qch=2.5 kW, Qt=3.3 kW vč.infra ovladače</t>
  </si>
  <si>
    <t>Nástěnná klimatizační jednotka pro systém s přímým vstřikováním chladiva, Qch=3.5 kW, Qt=4.0 kW vč.infra ovladače</t>
  </si>
  <si>
    <t>Venkovní klimatizační jednotka s plynule řízeným výkonem kompresoru pro systém s přímým vstřikováním chladiva pro až 3 vnitřní jednotky (multisplit) v provedení tepelné čerpadlo, Qch=6.2 kW, Qt=7.0 kW, chladivo R32, příkon 1.6 kW, proud 6.9 A, 230 V, 50 Hz, akust.tlak v 1 m od jednotky při chlazení 48 dB(A), akust.výkon 52 dB(A), rozměry 870/650/330 mm (šířka/výška/hloubka), hmotnost 45 kg, žárově pozinkovaná lakovaná konzola pro osazení na stěnu, pružné uložení</t>
  </si>
  <si>
    <t xml:space="preserve">Kondenzační jednotka chladící s inverterově řízeným kompresorem, chladivo R32, Qch = 5 kW, příkon 1.25 kW, proud 8 A, 230 V, 50 Hz, akust.tlak v 1 m od jednotky 52 dB(A), akust.výkon 63 dB(A), rozměry 870/650/330 mm (šířka/výška/hloubka), hmotnost 45 kg, pružné uložení, žárově pozinkovaná lakovaná konzola pro osazení na stěnu, vč.řídícího rozvaděče a ovladače pro řízení signálem 0-10 V, čidel a propojení s venkovní jednotkou a vč.expanzního ventilu  </t>
  </si>
  <si>
    <t>Nástěnný axiální ventilátor, skříň z  ocel.plechu, opatřeného lakem, oběžné kolo axiální z termoplastu, vyztuženého skelným vláknem, pracovní teplota -40 až +70°C, motor asynchronní, lakovaný, stator s chladicími žebry, kuličková ložiska s tukovou náplní na dobu životnosti, krytí IP 65, DN 355, V=1620 m3/h, 25 Pa, 0.81 kW, 0.4 A, 230 V, 50 Hz, akust.výkon do 62 dB(A) včetně venkovní žaluziové klapky z šedého plastu DN 400</t>
  </si>
  <si>
    <t>Malý axiální ventilátor nástěnný, skříň z nárazuvzdorného plastu, oběžné kolo z nárazuvzdorného plastu, motor asynchronní s kotvou nakrátko, krytí IP 44, DN 125, V = 80 m3/h, p = 25 Pa, 0.02 kW, 230 V, 50 Hz vč.samočinné zpětné klapky, doběhového relé a kuličkových ložisek</t>
  </si>
  <si>
    <t>Malý axiální ventilátor nástěnný, skříň z nárazuvzdorného plastu, oběžné kolo z nárazuvzdorného plastu, motor asynchronní s kotvou nakrátko, krytí IP 44, DN 160, V = 200 m3/h, p = 20 Pa, 0.029 kW, 230 V, 50 Hz vč.samočinné zpětné klapky a kuličkových ložisek</t>
  </si>
  <si>
    <t>Žaluziová klapka plastová, barva šedá, DN 160, V = 200 m3/h, ztráta do 20 Pa</t>
  </si>
  <si>
    <t>Žaluziová klapka plastová, DN 125, V = 80 m3/h, ztráta do 20 Pa</t>
  </si>
  <si>
    <t>Potrubní diagonální ventilátor, skříň z plastu, oběžné kolo z plastu, pracovní teplota do +60°C, střídavý motor s tepelnou ochranou, krytí IP 44, DN 200, V = 550 m3/h, 160 Pa, 103 W, 0.5 A, 230 V, 50 Hz, vč.spojovací manžety DN 200, ochranné mřížky ventilátoru a zpětné klapky do potrubí DN200</t>
  </si>
  <si>
    <t>Tlumič hluku kruhový, DN 200, délka 900, vložný útlum 16 dB na frekvenci 500 Hz</t>
  </si>
  <si>
    <t>Protidešťová žaluzie vč.ochranného síta, rozměry 560x355, lakovaná, volná průtočná plocha min. 0.14 m2</t>
  </si>
  <si>
    <t>Protidešťová žaluzie vč.ochranného síta, rozměry 900x355, lakovaná, volná průtočná plocha min. 0.23 m2</t>
  </si>
  <si>
    <t>Textilní vyústka zaplavovací kruhová DN 250, délka 3850 mm, V=850 m3/h, dispoziční tlak 100 Pa, barva bílá, oba konce zaslepené, s připojovacím nástavcem z boku 250x200, délka 125 mm, zavěšení na 2 lanka, montážní materiál nerez, hliník, plast</t>
  </si>
  <si>
    <t>Odsavač par nástěnný 1900x900x450 mm, vč.lapačů tuku, osvětlení, žlábku, kohoutu a připojovacího otvoru 315x200, průtok vzduchu 850 m3/h, materiál nerez</t>
  </si>
  <si>
    <t>Komplexní zkoušky, revize, zaregulování a zprovoznění zařízení, vyznačení směru proudění, dokumentace skutečného stavu</t>
  </si>
  <si>
    <t xml:space="preserve">Potrubí sk. I - ocel.pozink.plech, běžné provedení vč.tvarovek </t>
  </si>
  <si>
    <t>Potrubí flefi DN 250 - ocel.pozink.plech, běžné provedení vč.30% tvarovek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</si>
</sst>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17" fontId="0" fillId="0" borderId="0" xfId="0" applyNumberForma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164" fontId="1" fillId="0" borderId="0" xfId="0" applyNumberFormat="1" applyFont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2" fillId="0" borderId="0" xfId="0" applyFont="1"/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2" fillId="0" borderId="1" xfId="0" applyFont="1" applyBorder="1"/>
    <xf numFmtId="0" fontId="2" fillId="0" borderId="6" xfId="0" applyFont="1" applyBorder="1"/>
    <xf numFmtId="49" fontId="0" fillId="0" borderId="3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64" fontId="4" fillId="0" borderId="3" xfId="0" applyNumberFormat="1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Normální" xfId="0" builtinId="0"/>
    <cellStyle name="Normální 33" xfId="1" xr:uid="{C55B2BD8-EAA2-47F3-A6AD-2F1B5CF5F9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2BA05-5C4C-4EAA-AB4F-662A08AC3035}">
  <dimension ref="A1:L985"/>
  <sheetViews>
    <sheetView tabSelected="1" showWhiteSpace="0" view="pageBreakPreview" zoomScale="115" zoomScaleNormal="115" zoomScaleSheetLayoutView="115" workbookViewId="0">
      <selection activeCell="J25" sqref="J25"/>
    </sheetView>
  </sheetViews>
  <sheetFormatPr defaultRowHeight="12.75" x14ac:dyDescent="0.2"/>
  <cols>
    <col min="1" max="2" width="5.42578125" customWidth="1"/>
    <col min="3" max="3" width="38.7109375" customWidth="1"/>
    <col min="4" max="4" width="7.7109375" customWidth="1"/>
    <col min="5" max="5" width="22.85546875" customWidth="1"/>
    <col min="6" max="6" width="8.140625" customWidth="1"/>
    <col min="7" max="7" width="8.7109375" customWidth="1"/>
    <col min="8" max="8" width="12.28515625" customWidth="1"/>
    <col min="9" max="9" width="12.7109375" customWidth="1"/>
    <col min="10" max="10" width="10.42578125" customWidth="1"/>
    <col min="11" max="11" width="13.28515625" customWidth="1"/>
    <col min="12" max="12" width="10.42578125" bestFit="1" customWidth="1"/>
  </cols>
  <sheetData>
    <row r="1" spans="1:11" x14ac:dyDescent="0.2">
      <c r="A1" s="5" t="s">
        <v>19</v>
      </c>
      <c r="B1" s="5" t="s">
        <v>18</v>
      </c>
      <c r="C1" s="5" t="s">
        <v>2</v>
      </c>
      <c r="D1" s="6" t="s">
        <v>19</v>
      </c>
      <c r="E1" s="6" t="s">
        <v>20</v>
      </c>
      <c r="F1" s="6" t="s">
        <v>21</v>
      </c>
      <c r="G1" s="6" t="s">
        <v>4</v>
      </c>
      <c r="H1" s="8" t="s">
        <v>23</v>
      </c>
      <c r="I1" s="3"/>
      <c r="J1" s="8" t="s">
        <v>24</v>
      </c>
      <c r="K1" s="3"/>
    </row>
    <row r="2" spans="1:11" x14ac:dyDescent="0.2">
      <c r="A2" s="27" t="s">
        <v>26</v>
      </c>
      <c r="B2" s="2"/>
      <c r="C2" s="2"/>
      <c r="D2" s="28" t="s">
        <v>25</v>
      </c>
      <c r="E2" s="28"/>
      <c r="F2" s="28" t="s">
        <v>22</v>
      </c>
      <c r="G2" s="7"/>
      <c r="H2" s="4" t="s">
        <v>6</v>
      </c>
      <c r="I2" s="4" t="s">
        <v>3</v>
      </c>
      <c r="J2" s="4" t="s">
        <v>11</v>
      </c>
      <c r="K2" s="4" t="s">
        <v>3</v>
      </c>
    </row>
    <row r="3" spans="1:11" x14ac:dyDescent="0.2">
      <c r="G3" s="10"/>
      <c r="H3" s="10"/>
      <c r="I3" s="10"/>
      <c r="J3" s="10"/>
      <c r="K3" s="10"/>
    </row>
    <row r="4" spans="1:11" x14ac:dyDescent="0.2">
      <c r="G4" s="10"/>
      <c r="H4" s="10"/>
      <c r="I4" s="10"/>
      <c r="J4" s="10"/>
      <c r="K4" s="10"/>
    </row>
    <row r="5" spans="1:11" x14ac:dyDescent="0.2">
      <c r="I5" s="9"/>
      <c r="K5" s="9"/>
    </row>
    <row r="6" spans="1:11" x14ac:dyDescent="0.2">
      <c r="A6" s="10" t="s">
        <v>12</v>
      </c>
      <c r="B6" s="10"/>
      <c r="C6" s="10"/>
      <c r="D6" s="10"/>
      <c r="E6" s="10"/>
      <c r="F6" s="10"/>
      <c r="G6" s="10"/>
      <c r="H6" s="10"/>
      <c r="I6" s="11"/>
      <c r="J6" s="10"/>
      <c r="K6" s="11"/>
    </row>
    <row r="7" spans="1:11" x14ac:dyDescent="0.2">
      <c r="A7" s="10"/>
      <c r="B7" s="10"/>
      <c r="C7" s="10"/>
      <c r="D7" s="10"/>
      <c r="E7" s="10"/>
      <c r="F7" s="10"/>
      <c r="G7" s="10"/>
      <c r="H7" s="10"/>
      <c r="I7" s="11"/>
      <c r="J7" s="10"/>
      <c r="K7" s="11"/>
    </row>
    <row r="8" spans="1:11" x14ac:dyDescent="0.2">
      <c r="A8" s="10" t="s">
        <v>7</v>
      </c>
      <c r="B8" s="10"/>
      <c r="C8" s="10"/>
      <c r="D8" s="10"/>
      <c r="E8" s="10"/>
      <c r="F8" s="10"/>
      <c r="G8" s="10"/>
      <c r="H8" s="10"/>
      <c r="I8" s="11"/>
      <c r="J8" s="10"/>
      <c r="K8" s="14">
        <f>$I$99</f>
        <v>0</v>
      </c>
    </row>
    <row r="9" spans="1:11" x14ac:dyDescent="0.2">
      <c r="A9" s="10" t="s">
        <v>8</v>
      </c>
      <c r="B9" s="10"/>
      <c r="C9" s="10"/>
      <c r="D9" s="10"/>
      <c r="E9" s="10"/>
      <c r="F9" s="10"/>
      <c r="G9" s="10"/>
      <c r="H9" s="10"/>
      <c r="I9" s="11"/>
      <c r="J9" s="10"/>
      <c r="K9" s="14">
        <f>$K$99</f>
        <v>0</v>
      </c>
    </row>
    <row r="10" spans="1:11" x14ac:dyDescent="0.2">
      <c r="A10" s="10" t="s">
        <v>16</v>
      </c>
      <c r="B10" s="10"/>
      <c r="C10" s="10"/>
      <c r="D10" s="10"/>
      <c r="E10" s="10"/>
      <c r="F10" s="10"/>
      <c r="G10" s="10"/>
      <c r="H10" s="10"/>
      <c r="I10" s="11"/>
      <c r="J10" s="10"/>
      <c r="K10" s="14">
        <v>0</v>
      </c>
    </row>
    <row r="11" spans="1:11" x14ac:dyDescent="0.2">
      <c r="A11" s="10" t="s">
        <v>9</v>
      </c>
      <c r="B11" s="10"/>
      <c r="C11" s="10"/>
      <c r="D11" s="10"/>
      <c r="E11" s="10"/>
      <c r="F11" s="10"/>
      <c r="G11" s="10"/>
      <c r="H11" s="10"/>
      <c r="I11" s="11"/>
      <c r="J11" s="10"/>
      <c r="K11" s="14">
        <f>K8*0.036</f>
        <v>0</v>
      </c>
    </row>
    <row r="12" spans="1:11" x14ac:dyDescent="0.2">
      <c r="A12" s="10" t="s">
        <v>89</v>
      </c>
      <c r="B12" s="10"/>
      <c r="C12" s="10"/>
      <c r="D12" s="10"/>
      <c r="E12" s="10"/>
      <c r="F12" s="10"/>
      <c r="G12" s="10"/>
      <c r="H12" s="10"/>
      <c r="I12" s="11"/>
      <c r="J12" s="10"/>
      <c r="K12" s="14">
        <v>0</v>
      </c>
    </row>
    <row r="13" spans="1:11" x14ac:dyDescent="0.2">
      <c r="A13" s="10" t="s">
        <v>145</v>
      </c>
      <c r="B13" s="10"/>
      <c r="C13" s="10"/>
      <c r="D13" s="10"/>
      <c r="E13" s="10"/>
      <c r="F13" s="10"/>
      <c r="G13" s="10"/>
      <c r="H13" s="10"/>
      <c r="I13" s="10"/>
      <c r="J13" s="10"/>
      <c r="K13" s="14">
        <v>0</v>
      </c>
    </row>
    <row r="14" spans="1:1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4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</row>
    <row r="16" spans="1:11" x14ac:dyDescent="0.2">
      <c r="A16" s="10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4">
        <f>SUM(K8:K15)</f>
        <v>0</v>
      </c>
    </row>
    <row r="17" spans="1:11" x14ac:dyDescent="0.2">
      <c r="A17" s="10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4">
        <f>K16*0.21</f>
        <v>0</v>
      </c>
    </row>
    <row r="18" spans="1:1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4"/>
    </row>
    <row r="19" spans="1:1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5"/>
    </row>
    <row r="20" spans="1:11" x14ac:dyDescent="0.2">
      <c r="A20" s="10" t="s">
        <v>10</v>
      </c>
      <c r="B20" s="10"/>
      <c r="C20" s="10"/>
      <c r="D20" s="10"/>
      <c r="E20" s="10"/>
      <c r="F20" s="10"/>
      <c r="G20" s="10"/>
      <c r="H20" s="10"/>
      <c r="I20" s="10"/>
      <c r="J20" s="10"/>
      <c r="K20" s="14">
        <f>SUM(K16:K17)</f>
        <v>0</v>
      </c>
    </row>
    <row r="21" spans="1:11" x14ac:dyDescent="0.2">
      <c r="C21" s="10"/>
      <c r="D21" s="10"/>
      <c r="E21" s="10"/>
      <c r="F21" s="10"/>
      <c r="G21" s="10"/>
      <c r="H21" s="10"/>
      <c r="I21" s="10"/>
      <c r="J21" s="10"/>
      <c r="K21" s="12"/>
    </row>
    <row r="22" spans="1:11" x14ac:dyDescent="0.2">
      <c r="C22" s="10"/>
      <c r="D22" s="10"/>
      <c r="E22" s="10"/>
      <c r="F22" s="10"/>
      <c r="G22" s="10"/>
      <c r="H22" s="10"/>
      <c r="I22" s="10"/>
      <c r="J22" s="10"/>
      <c r="K22" s="12"/>
    </row>
    <row r="23" spans="1:11" x14ac:dyDescent="0.2">
      <c r="C23" s="10"/>
      <c r="D23" s="10"/>
      <c r="E23" s="10"/>
      <c r="F23" s="10"/>
      <c r="G23" s="10"/>
      <c r="H23" s="10"/>
      <c r="I23" s="10"/>
      <c r="J23" s="10"/>
      <c r="K23" s="12"/>
    </row>
    <row r="24" spans="1:11" x14ac:dyDescent="0.2">
      <c r="C24" s="10"/>
      <c r="D24" s="10"/>
      <c r="E24" s="10"/>
      <c r="F24" s="10"/>
      <c r="G24" s="10"/>
      <c r="H24" s="10"/>
      <c r="I24" s="10"/>
      <c r="J24" s="10"/>
      <c r="K24" s="12"/>
    </row>
    <row r="25" spans="1:11" x14ac:dyDescent="0.2">
      <c r="C25" s="10"/>
      <c r="D25" s="10"/>
      <c r="E25" s="10"/>
      <c r="F25" s="10"/>
      <c r="G25" s="10"/>
      <c r="H25" s="10"/>
      <c r="I25" s="10"/>
      <c r="J25" s="10"/>
      <c r="K25" s="12"/>
    </row>
    <row r="26" spans="1:11" x14ac:dyDescent="0.2">
      <c r="C26" s="10"/>
      <c r="D26" s="10"/>
      <c r="E26" s="10"/>
      <c r="F26" s="10"/>
      <c r="G26" s="10"/>
      <c r="H26" s="10"/>
      <c r="I26" s="10"/>
      <c r="J26" s="10"/>
      <c r="K26" s="12"/>
    </row>
    <row r="27" spans="1:11" x14ac:dyDescent="0.2">
      <c r="C27" s="10"/>
      <c r="D27" s="10"/>
      <c r="E27" s="10"/>
      <c r="F27" s="10"/>
      <c r="G27" s="10"/>
      <c r="H27" s="10"/>
      <c r="I27" s="10"/>
      <c r="J27" s="10"/>
      <c r="K27" s="12"/>
    </row>
    <row r="28" spans="1:11" x14ac:dyDescent="0.2">
      <c r="C28" s="10"/>
      <c r="D28" s="10"/>
      <c r="E28" s="10"/>
      <c r="F28" s="10"/>
      <c r="G28" s="10"/>
      <c r="H28" s="10"/>
      <c r="I28" s="10"/>
      <c r="J28" s="10"/>
      <c r="K28" s="12"/>
    </row>
    <row r="29" spans="1:11" x14ac:dyDescent="0.2">
      <c r="A29" s="22"/>
      <c r="B29" s="22"/>
      <c r="C29" s="10"/>
      <c r="D29" s="10"/>
      <c r="E29" s="10"/>
      <c r="F29" s="10"/>
      <c r="G29" s="10"/>
      <c r="H29" s="10"/>
      <c r="I29" s="10"/>
      <c r="J29" s="10"/>
      <c r="K29" s="12"/>
    </row>
    <row r="30" spans="1:11" x14ac:dyDescent="0.2">
      <c r="C30" s="10"/>
      <c r="D30" s="10"/>
      <c r="E30" s="10"/>
      <c r="F30" s="10"/>
      <c r="G30" s="10"/>
      <c r="H30" s="10"/>
      <c r="I30" s="10"/>
      <c r="J30" s="10"/>
      <c r="K30" s="12"/>
    </row>
    <row r="31" spans="1:1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2"/>
    </row>
    <row r="32" spans="1:11" x14ac:dyDescent="0.2">
      <c r="A32" s="22"/>
      <c r="B32" s="22"/>
      <c r="C32" s="10"/>
      <c r="D32" s="10"/>
      <c r="E32" s="10"/>
      <c r="F32" s="10"/>
      <c r="G32" s="10"/>
      <c r="H32" s="10"/>
      <c r="I32" s="10"/>
      <c r="J32" s="10"/>
      <c r="K32" s="12"/>
    </row>
    <row r="33" spans="1:11" x14ac:dyDescent="0.2">
      <c r="A33" s="22"/>
      <c r="B33" s="22"/>
      <c r="C33" s="10"/>
      <c r="D33" s="10"/>
      <c r="E33" s="10"/>
      <c r="F33" s="10"/>
      <c r="G33" s="10"/>
      <c r="H33" s="10"/>
      <c r="I33" s="10"/>
      <c r="J33" s="10"/>
      <c r="K33" s="12"/>
    </row>
    <row r="34" spans="1:11" x14ac:dyDescent="0.2">
      <c r="A34" s="22"/>
      <c r="B34" s="22"/>
      <c r="C34" s="10"/>
      <c r="D34" s="10"/>
      <c r="E34" s="10"/>
      <c r="F34" s="10"/>
      <c r="G34" s="10"/>
      <c r="H34" s="10"/>
      <c r="I34" s="10"/>
      <c r="J34" s="10"/>
      <c r="K34" s="12"/>
    </row>
    <row r="35" spans="1:11" x14ac:dyDescent="0.2">
      <c r="A35" s="22"/>
      <c r="B35" s="22"/>
      <c r="C35" s="10"/>
      <c r="D35" s="10"/>
      <c r="E35" s="10"/>
      <c r="F35" s="10"/>
      <c r="G35" s="10"/>
      <c r="H35" s="10"/>
      <c r="I35" s="10"/>
      <c r="J35" s="10"/>
      <c r="K35" s="12"/>
    </row>
    <row r="36" spans="1:11" x14ac:dyDescent="0.2">
      <c r="A36" s="22"/>
      <c r="B36" s="22"/>
      <c r="C36" s="10"/>
      <c r="D36" s="10"/>
      <c r="E36" s="10"/>
      <c r="F36" s="10"/>
      <c r="G36" s="10"/>
      <c r="H36" s="10"/>
      <c r="I36" s="10"/>
      <c r="J36" s="10"/>
      <c r="K36" s="12"/>
    </row>
    <row r="37" spans="1:11" x14ac:dyDescent="0.2">
      <c r="A37" s="22"/>
      <c r="B37" s="22"/>
      <c r="C37" s="10"/>
      <c r="D37" s="10"/>
      <c r="E37" s="10"/>
      <c r="F37" s="10"/>
      <c r="G37" s="10"/>
      <c r="H37" s="10"/>
      <c r="I37" s="10"/>
      <c r="J37" s="10"/>
      <c r="K37" s="12"/>
    </row>
    <row r="38" spans="1:11" x14ac:dyDescent="0.2">
      <c r="A38" s="22"/>
      <c r="B38" s="22"/>
      <c r="C38" s="10"/>
      <c r="D38" s="10"/>
      <c r="E38" s="10"/>
      <c r="F38" s="10"/>
      <c r="G38" s="10"/>
      <c r="H38" s="10"/>
      <c r="I38" s="10"/>
      <c r="J38" s="10"/>
      <c r="K38" s="12"/>
    </row>
    <row r="39" spans="1:11" x14ac:dyDescent="0.2">
      <c r="C39" s="10"/>
      <c r="D39" s="10"/>
      <c r="E39" s="10"/>
      <c r="F39" s="10"/>
      <c r="G39" s="10"/>
      <c r="H39" s="10"/>
      <c r="I39" s="10"/>
      <c r="J39" s="10"/>
      <c r="K39" s="12"/>
    </row>
    <row r="40" spans="1:11" x14ac:dyDescent="0.2">
      <c r="C40" s="10"/>
      <c r="D40" s="10"/>
      <c r="E40" s="10"/>
      <c r="F40" s="10"/>
      <c r="G40" s="10"/>
      <c r="H40" s="10"/>
      <c r="I40" s="10"/>
      <c r="J40" s="10"/>
      <c r="K40" s="12"/>
    </row>
    <row r="41" spans="1:11" x14ac:dyDescent="0.2">
      <c r="A41" s="23" t="s">
        <v>27</v>
      </c>
      <c r="B41" s="23"/>
      <c r="C41" s="19"/>
      <c r="D41" s="19"/>
      <c r="E41" s="19"/>
      <c r="F41" s="19"/>
      <c r="G41" s="25"/>
      <c r="H41" s="26"/>
      <c r="I41" s="26"/>
      <c r="J41" s="26"/>
      <c r="K41" s="26"/>
    </row>
    <row r="42" spans="1:11" x14ac:dyDescent="0.2">
      <c r="A42" s="23" t="s">
        <v>28</v>
      </c>
      <c r="B42" s="23"/>
      <c r="C42" s="27" t="s">
        <v>92</v>
      </c>
      <c r="D42" s="27"/>
      <c r="E42" s="27"/>
      <c r="F42" s="27"/>
      <c r="G42" s="25"/>
      <c r="H42" s="26"/>
      <c r="I42" s="26"/>
      <c r="J42" s="26"/>
      <c r="K42" s="26"/>
    </row>
    <row r="43" spans="1:11" x14ac:dyDescent="0.2">
      <c r="A43" s="23" t="s">
        <v>29</v>
      </c>
      <c r="B43" s="23"/>
      <c r="C43" s="27"/>
      <c r="D43" s="27"/>
      <c r="E43" s="27"/>
      <c r="F43" s="27"/>
      <c r="G43" s="25"/>
      <c r="H43" s="26"/>
      <c r="I43" s="26"/>
      <c r="J43" s="26"/>
      <c r="K43" s="26"/>
    </row>
    <row r="44" spans="1:11" ht="357" customHeight="1" x14ac:dyDescent="0.2">
      <c r="A44" s="23" t="s">
        <v>30</v>
      </c>
      <c r="B44" s="23" t="s">
        <v>93</v>
      </c>
      <c r="C44" s="33" t="s">
        <v>94</v>
      </c>
      <c r="D44" s="29" t="s">
        <v>90</v>
      </c>
      <c r="E44" s="24"/>
      <c r="F44" s="25" t="s">
        <v>5</v>
      </c>
      <c r="G44" s="25">
        <v>1</v>
      </c>
      <c r="H44" s="32">
        <v>0</v>
      </c>
      <c r="I44" s="26">
        <f t="shared" ref="I44:I67" si="0">H44*G44</f>
        <v>0</v>
      </c>
      <c r="J44" s="32">
        <v>0</v>
      </c>
      <c r="K44" s="26">
        <f t="shared" ref="K44:K67" si="1">J44*G44</f>
        <v>0</v>
      </c>
    </row>
    <row r="45" spans="1:11" ht="140.25" x14ac:dyDescent="0.2">
      <c r="A45" s="23" t="s">
        <v>75</v>
      </c>
      <c r="B45" s="23" t="s">
        <v>95</v>
      </c>
      <c r="C45" s="24" t="s">
        <v>133</v>
      </c>
      <c r="D45" s="29" t="s">
        <v>90</v>
      </c>
      <c r="E45" s="24"/>
      <c r="F45" s="25" t="s">
        <v>5</v>
      </c>
      <c r="G45" s="25">
        <v>1</v>
      </c>
      <c r="H45" s="32">
        <v>0</v>
      </c>
      <c r="I45" s="26">
        <f t="shared" si="0"/>
        <v>0</v>
      </c>
      <c r="J45" s="32">
        <v>0</v>
      </c>
      <c r="K45" s="26">
        <f t="shared" si="1"/>
        <v>0</v>
      </c>
    </row>
    <row r="46" spans="1:11" ht="89.25" customHeight="1" x14ac:dyDescent="0.2">
      <c r="A46" s="23" t="s">
        <v>31</v>
      </c>
      <c r="B46" s="23" t="s">
        <v>96</v>
      </c>
      <c r="C46" s="24" t="s">
        <v>139</v>
      </c>
      <c r="D46" s="29" t="s">
        <v>90</v>
      </c>
      <c r="E46" s="24"/>
      <c r="F46" s="25" t="s">
        <v>5</v>
      </c>
      <c r="G46" s="25">
        <v>1</v>
      </c>
      <c r="H46" s="32">
        <v>0</v>
      </c>
      <c r="I46" s="26">
        <f t="shared" si="0"/>
        <v>0</v>
      </c>
      <c r="J46" s="32">
        <v>0</v>
      </c>
      <c r="K46" s="26">
        <f t="shared" si="1"/>
        <v>0</v>
      </c>
    </row>
    <row r="47" spans="1:11" ht="38.25" x14ac:dyDescent="0.2">
      <c r="A47" s="23" t="s">
        <v>32</v>
      </c>
      <c r="B47" s="23" t="s">
        <v>97</v>
      </c>
      <c r="C47" s="24" t="s">
        <v>141</v>
      </c>
      <c r="D47" s="29" t="s">
        <v>90</v>
      </c>
      <c r="E47" s="24"/>
      <c r="F47" s="25" t="s">
        <v>5</v>
      </c>
      <c r="G47" s="25">
        <v>1</v>
      </c>
      <c r="H47" s="32">
        <v>0</v>
      </c>
      <c r="I47" s="26">
        <f t="shared" si="0"/>
        <v>0</v>
      </c>
      <c r="J47" s="32">
        <v>0</v>
      </c>
      <c r="K47" s="26">
        <f t="shared" si="1"/>
        <v>0</v>
      </c>
    </row>
    <row r="48" spans="1:11" ht="38.25" x14ac:dyDescent="0.2">
      <c r="A48" s="23" t="s">
        <v>76</v>
      </c>
      <c r="B48" s="23" t="s">
        <v>98</v>
      </c>
      <c r="C48" s="24" t="s">
        <v>142</v>
      </c>
      <c r="D48" s="29" t="s">
        <v>90</v>
      </c>
      <c r="E48" s="24"/>
      <c r="F48" s="25" t="s">
        <v>5</v>
      </c>
      <c r="G48" s="25">
        <v>1</v>
      </c>
      <c r="H48" s="32">
        <v>0</v>
      </c>
      <c r="I48" s="26">
        <f t="shared" si="0"/>
        <v>0</v>
      </c>
      <c r="J48" s="32">
        <v>0</v>
      </c>
      <c r="K48" s="26">
        <f t="shared" si="1"/>
        <v>0</v>
      </c>
    </row>
    <row r="49" spans="1:11" ht="38.25" x14ac:dyDescent="0.2">
      <c r="A49" s="23" t="s">
        <v>33</v>
      </c>
      <c r="B49" s="23" t="s">
        <v>99</v>
      </c>
      <c r="C49" s="24" t="s">
        <v>105</v>
      </c>
      <c r="D49" s="29" t="s">
        <v>90</v>
      </c>
      <c r="E49" s="24"/>
      <c r="F49" s="25" t="s">
        <v>5</v>
      </c>
      <c r="G49" s="25">
        <v>2</v>
      </c>
      <c r="H49" s="32">
        <v>0</v>
      </c>
      <c r="I49" s="26">
        <f t="shared" si="0"/>
        <v>0</v>
      </c>
      <c r="J49" s="32">
        <v>0</v>
      </c>
      <c r="K49" s="26">
        <f t="shared" si="1"/>
        <v>0</v>
      </c>
    </row>
    <row r="50" spans="1:11" ht="89.25" x14ac:dyDescent="0.2">
      <c r="A50" s="23" t="s">
        <v>34</v>
      </c>
      <c r="B50" s="23" t="s">
        <v>100</v>
      </c>
      <c r="C50" s="33" t="s">
        <v>143</v>
      </c>
      <c r="D50" s="29" t="s">
        <v>90</v>
      </c>
      <c r="E50" s="24"/>
      <c r="F50" s="25" t="s">
        <v>5</v>
      </c>
      <c r="G50" s="25">
        <v>1</v>
      </c>
      <c r="H50" s="32">
        <v>0</v>
      </c>
      <c r="I50" s="26">
        <f t="shared" si="0"/>
        <v>0</v>
      </c>
      <c r="J50" s="32">
        <v>0</v>
      </c>
      <c r="K50" s="26">
        <f t="shared" si="1"/>
        <v>0</v>
      </c>
    </row>
    <row r="51" spans="1:11" ht="51" x14ac:dyDescent="0.2">
      <c r="A51" s="23" t="s">
        <v>35</v>
      </c>
      <c r="B51" s="23" t="s">
        <v>101</v>
      </c>
      <c r="C51" s="33" t="s">
        <v>144</v>
      </c>
      <c r="D51" s="29" t="s">
        <v>90</v>
      </c>
      <c r="E51" s="24"/>
      <c r="F51" s="25" t="s">
        <v>5</v>
      </c>
      <c r="G51" s="25">
        <v>1</v>
      </c>
      <c r="H51" s="32">
        <v>0</v>
      </c>
      <c r="I51" s="26">
        <f t="shared" si="0"/>
        <v>0</v>
      </c>
      <c r="J51" s="32">
        <v>0</v>
      </c>
      <c r="K51" s="26">
        <f t="shared" si="1"/>
        <v>0</v>
      </c>
    </row>
    <row r="52" spans="1:11" ht="102" customHeight="1" x14ac:dyDescent="0.2">
      <c r="A52" s="23" t="s">
        <v>36</v>
      </c>
      <c r="B52" s="23" t="s">
        <v>102</v>
      </c>
      <c r="C52" s="34" t="s">
        <v>104</v>
      </c>
      <c r="D52" s="29" t="s">
        <v>90</v>
      </c>
      <c r="E52" s="24"/>
      <c r="F52" s="25" t="s">
        <v>5</v>
      </c>
      <c r="G52" s="25">
        <v>2</v>
      </c>
      <c r="H52" s="32">
        <v>0</v>
      </c>
      <c r="I52" s="26">
        <f t="shared" si="0"/>
        <v>0</v>
      </c>
      <c r="J52" s="32">
        <v>0</v>
      </c>
      <c r="K52" s="26">
        <f t="shared" si="1"/>
        <v>0</v>
      </c>
    </row>
    <row r="53" spans="1:11" ht="25.5" x14ac:dyDescent="0.2">
      <c r="A53" s="23" t="s">
        <v>77</v>
      </c>
      <c r="B53" s="23" t="s">
        <v>103</v>
      </c>
      <c r="C53" s="36" t="s">
        <v>140</v>
      </c>
      <c r="D53" s="29" t="s">
        <v>90</v>
      </c>
      <c r="E53" s="24"/>
      <c r="F53" s="25" t="s">
        <v>5</v>
      </c>
      <c r="G53" s="25">
        <v>1</v>
      </c>
      <c r="H53" s="32">
        <v>0</v>
      </c>
      <c r="I53" s="26">
        <f t="shared" si="0"/>
        <v>0</v>
      </c>
      <c r="J53" s="32">
        <v>0</v>
      </c>
      <c r="K53" s="26">
        <f t="shared" si="1"/>
        <v>0</v>
      </c>
    </row>
    <row r="54" spans="1:11" ht="25.5" x14ac:dyDescent="0.2">
      <c r="A54" s="23" t="s">
        <v>78</v>
      </c>
      <c r="B54" s="23"/>
      <c r="C54" s="24" t="s">
        <v>109</v>
      </c>
      <c r="D54" s="29" t="s">
        <v>90</v>
      </c>
      <c r="E54" s="31" t="s">
        <v>106</v>
      </c>
      <c r="F54" s="25" t="s">
        <v>14</v>
      </c>
      <c r="G54" s="25">
        <v>10</v>
      </c>
      <c r="H54" s="26">
        <v>0</v>
      </c>
      <c r="I54" s="26">
        <f t="shared" si="0"/>
        <v>0</v>
      </c>
      <c r="J54" s="32">
        <v>0</v>
      </c>
      <c r="K54" s="26">
        <f t="shared" si="1"/>
        <v>0</v>
      </c>
    </row>
    <row r="55" spans="1:11" ht="25.5" x14ac:dyDescent="0.2">
      <c r="A55" s="23" t="s">
        <v>79</v>
      </c>
      <c r="B55" s="23"/>
      <c r="C55" s="24" t="s">
        <v>108</v>
      </c>
      <c r="D55" s="29" t="s">
        <v>90</v>
      </c>
      <c r="E55" s="24" t="s">
        <v>107</v>
      </c>
      <c r="F55" s="25" t="s">
        <v>14</v>
      </c>
      <c r="G55" s="25">
        <v>14</v>
      </c>
      <c r="H55" s="32">
        <v>0</v>
      </c>
      <c r="I55" s="26">
        <f t="shared" si="0"/>
        <v>0</v>
      </c>
      <c r="J55" s="32">
        <v>0</v>
      </c>
      <c r="K55" s="26">
        <f t="shared" si="1"/>
        <v>0</v>
      </c>
    </row>
    <row r="56" spans="1:11" ht="25.5" x14ac:dyDescent="0.2">
      <c r="A56" s="23" t="s">
        <v>37</v>
      </c>
      <c r="B56" s="23"/>
      <c r="C56" s="33" t="s">
        <v>147</v>
      </c>
      <c r="D56" s="29" t="s">
        <v>90</v>
      </c>
      <c r="E56" s="24"/>
      <c r="F56" s="25" t="s">
        <v>15</v>
      </c>
      <c r="G56" s="25">
        <v>3</v>
      </c>
      <c r="H56" s="32">
        <v>0</v>
      </c>
      <c r="I56" s="26">
        <f t="shared" si="0"/>
        <v>0</v>
      </c>
      <c r="J56" s="32">
        <v>0</v>
      </c>
      <c r="K56" s="26">
        <f t="shared" si="1"/>
        <v>0</v>
      </c>
    </row>
    <row r="57" spans="1:11" ht="38.25" x14ac:dyDescent="0.2">
      <c r="A57" s="23" t="s">
        <v>80</v>
      </c>
      <c r="B57" s="23"/>
      <c r="C57" s="24" t="s">
        <v>0</v>
      </c>
      <c r="D57" s="29" t="s">
        <v>90</v>
      </c>
      <c r="E57" s="31" t="s">
        <v>110</v>
      </c>
      <c r="F57" s="25" t="s">
        <v>14</v>
      </c>
      <c r="G57" s="25">
        <v>17</v>
      </c>
      <c r="H57" s="26">
        <v>0</v>
      </c>
      <c r="I57" s="26">
        <f t="shared" si="0"/>
        <v>0</v>
      </c>
      <c r="J57" s="32">
        <v>0</v>
      </c>
      <c r="K57" s="26">
        <f t="shared" si="1"/>
        <v>0</v>
      </c>
    </row>
    <row r="58" spans="1:11" ht="38.25" x14ac:dyDescent="0.2">
      <c r="A58" s="23" t="s">
        <v>81</v>
      </c>
      <c r="B58" s="23"/>
      <c r="C58" s="24" t="s">
        <v>115</v>
      </c>
      <c r="D58" s="29" t="s">
        <v>90</v>
      </c>
      <c r="E58" s="24"/>
      <c r="F58" s="25" t="s">
        <v>15</v>
      </c>
      <c r="G58" s="25">
        <v>6</v>
      </c>
      <c r="H58" s="32">
        <v>0</v>
      </c>
      <c r="I58" s="26">
        <f t="shared" si="0"/>
        <v>0</v>
      </c>
      <c r="J58" s="32">
        <v>0</v>
      </c>
      <c r="K58" s="26">
        <f t="shared" si="1"/>
        <v>0</v>
      </c>
    </row>
    <row r="59" spans="1:11" ht="25.5" x14ac:dyDescent="0.2">
      <c r="A59" s="23" t="s">
        <v>82</v>
      </c>
      <c r="B59" s="23"/>
      <c r="C59" s="24" t="s">
        <v>112</v>
      </c>
      <c r="D59" s="29" t="s">
        <v>90</v>
      </c>
      <c r="E59" s="24"/>
      <c r="F59" s="25" t="s">
        <v>15</v>
      </c>
      <c r="G59" s="25">
        <v>1</v>
      </c>
      <c r="H59" s="32">
        <v>0</v>
      </c>
      <c r="I59" s="26">
        <f t="shared" si="0"/>
        <v>0</v>
      </c>
      <c r="J59" s="32">
        <v>0</v>
      </c>
      <c r="K59" s="26">
        <f t="shared" si="1"/>
        <v>0</v>
      </c>
    </row>
    <row r="60" spans="1:11" ht="25.5" x14ac:dyDescent="0.2">
      <c r="A60" s="23" t="s">
        <v>83</v>
      </c>
      <c r="B60" s="23"/>
      <c r="C60" s="33" t="s">
        <v>113</v>
      </c>
      <c r="D60" s="29" t="s">
        <v>90</v>
      </c>
      <c r="E60" s="24"/>
      <c r="F60" s="25" t="s">
        <v>5</v>
      </c>
      <c r="G60" s="25">
        <v>1</v>
      </c>
      <c r="H60" s="26">
        <v>0</v>
      </c>
      <c r="I60" s="26">
        <f t="shared" si="0"/>
        <v>0</v>
      </c>
      <c r="J60" s="26">
        <v>0</v>
      </c>
      <c r="K60" s="26">
        <f t="shared" si="1"/>
        <v>0</v>
      </c>
    </row>
    <row r="61" spans="1:11" ht="25.5" x14ac:dyDescent="0.2">
      <c r="A61" s="23" t="s">
        <v>84</v>
      </c>
      <c r="B61" s="23"/>
      <c r="C61" s="33" t="s">
        <v>114</v>
      </c>
      <c r="D61" s="29" t="s">
        <v>90</v>
      </c>
      <c r="E61" s="24"/>
      <c r="F61" s="25" t="s">
        <v>5</v>
      </c>
      <c r="G61" s="25">
        <v>1</v>
      </c>
      <c r="H61" s="26">
        <v>0</v>
      </c>
      <c r="I61" s="26">
        <f t="shared" si="0"/>
        <v>0</v>
      </c>
      <c r="J61" s="26">
        <v>0</v>
      </c>
      <c r="K61" s="26">
        <f t="shared" si="1"/>
        <v>0</v>
      </c>
    </row>
    <row r="62" spans="1:11" ht="25.5" x14ac:dyDescent="0.2">
      <c r="A62" s="23" t="s">
        <v>85</v>
      </c>
      <c r="B62" s="23"/>
      <c r="C62" s="24" t="s">
        <v>91</v>
      </c>
      <c r="D62" s="29" t="s">
        <v>90</v>
      </c>
      <c r="E62" s="30"/>
      <c r="F62" s="25" t="s">
        <v>1</v>
      </c>
      <c r="G62" s="25">
        <v>52</v>
      </c>
      <c r="H62" s="32">
        <v>0</v>
      </c>
      <c r="I62" s="26">
        <f t="shared" si="0"/>
        <v>0</v>
      </c>
      <c r="J62" s="32">
        <v>0</v>
      </c>
      <c r="K62" s="26">
        <f t="shared" si="1"/>
        <v>0</v>
      </c>
    </row>
    <row r="63" spans="1:11" x14ac:dyDescent="0.2">
      <c r="A63" s="23" t="s">
        <v>86</v>
      </c>
      <c r="B63" s="23"/>
      <c r="C63" s="35"/>
      <c r="D63" s="29"/>
      <c r="E63" s="30"/>
      <c r="F63" s="25"/>
      <c r="G63" s="25"/>
      <c r="H63" s="32"/>
      <c r="I63" s="26"/>
      <c r="J63" s="32"/>
      <c r="K63" s="26"/>
    </row>
    <row r="64" spans="1:11" x14ac:dyDescent="0.2">
      <c r="A64" s="23" t="s">
        <v>87</v>
      </c>
      <c r="B64" s="23"/>
      <c r="C64" s="24"/>
      <c r="D64" s="29"/>
      <c r="E64" s="30"/>
      <c r="F64" s="25"/>
      <c r="G64" s="25"/>
      <c r="H64" s="32"/>
      <c r="I64" s="26"/>
      <c r="J64" s="32"/>
      <c r="K64" s="26"/>
    </row>
    <row r="65" spans="1:11" x14ac:dyDescent="0.2">
      <c r="A65" s="23" t="s">
        <v>38</v>
      </c>
      <c r="B65" s="23"/>
      <c r="C65" s="19" t="s">
        <v>126</v>
      </c>
      <c r="D65" s="29"/>
      <c r="E65" s="30"/>
      <c r="F65" s="25"/>
      <c r="G65" s="25"/>
      <c r="H65" s="32"/>
      <c r="I65" s="26"/>
      <c r="J65" s="32"/>
      <c r="K65" s="26"/>
    </row>
    <row r="66" spans="1:11" x14ac:dyDescent="0.2">
      <c r="A66" s="23" t="s">
        <v>39</v>
      </c>
      <c r="B66" s="23"/>
      <c r="C66" s="24"/>
      <c r="D66" s="29"/>
      <c r="E66" s="30"/>
      <c r="F66" s="25"/>
      <c r="G66" s="25"/>
      <c r="H66" s="32"/>
      <c r="I66" s="26"/>
      <c r="J66" s="32"/>
      <c r="K66" s="26"/>
    </row>
    <row r="67" spans="1:11" ht="126.75" customHeight="1" x14ac:dyDescent="0.2">
      <c r="A67" s="23" t="s">
        <v>40</v>
      </c>
      <c r="B67" s="23" t="s">
        <v>124</v>
      </c>
      <c r="C67" s="24" t="s">
        <v>134</v>
      </c>
      <c r="D67" s="29" t="s">
        <v>90</v>
      </c>
      <c r="E67" s="24"/>
      <c r="F67" s="25" t="s">
        <v>5</v>
      </c>
      <c r="G67" s="25">
        <v>1</v>
      </c>
      <c r="H67" s="32">
        <v>0</v>
      </c>
      <c r="I67" s="26">
        <f t="shared" si="0"/>
        <v>0</v>
      </c>
      <c r="J67" s="32">
        <v>0</v>
      </c>
      <c r="K67" s="26">
        <f t="shared" si="1"/>
        <v>0</v>
      </c>
    </row>
    <row r="68" spans="1:11" ht="129.75" customHeight="1" x14ac:dyDescent="0.2">
      <c r="A68" s="23" t="s">
        <v>41</v>
      </c>
      <c r="B68" s="23" t="s">
        <v>125</v>
      </c>
      <c r="C68" s="24" t="s">
        <v>134</v>
      </c>
      <c r="D68" s="29" t="s">
        <v>90</v>
      </c>
      <c r="E68" s="24"/>
      <c r="F68" s="25" t="s">
        <v>5</v>
      </c>
      <c r="G68" s="25">
        <v>1</v>
      </c>
      <c r="H68" s="32">
        <v>0</v>
      </c>
      <c r="I68" s="26">
        <f t="shared" ref="I68" si="2">H68*G68</f>
        <v>0</v>
      </c>
      <c r="J68" s="32">
        <v>0</v>
      </c>
      <c r="K68" s="26">
        <f t="shared" ref="K68" si="3">J68*G68</f>
        <v>0</v>
      </c>
    </row>
    <row r="69" spans="1:11" ht="25.5" x14ac:dyDescent="0.2">
      <c r="A69" s="23" t="s">
        <v>42</v>
      </c>
      <c r="B69" s="23"/>
      <c r="C69" s="24" t="s">
        <v>146</v>
      </c>
      <c r="D69" s="29" t="s">
        <v>90</v>
      </c>
      <c r="E69" s="31"/>
      <c r="F69" s="25" t="s">
        <v>14</v>
      </c>
      <c r="G69" s="25">
        <v>2</v>
      </c>
      <c r="H69" s="26">
        <v>0</v>
      </c>
      <c r="I69" s="26">
        <f t="shared" ref="I69:I70" si="4">H69*G69</f>
        <v>0</v>
      </c>
      <c r="J69" s="32">
        <v>0</v>
      </c>
      <c r="K69" s="26">
        <f t="shared" ref="K69:K70" si="5">J69*G69</f>
        <v>0</v>
      </c>
    </row>
    <row r="70" spans="1:11" ht="25.5" x14ac:dyDescent="0.2">
      <c r="A70" s="23" t="s">
        <v>43</v>
      </c>
      <c r="B70" s="23"/>
      <c r="C70" s="24" t="s">
        <v>91</v>
      </c>
      <c r="D70" s="29" t="s">
        <v>90</v>
      </c>
      <c r="E70" s="30"/>
      <c r="F70" s="25" t="s">
        <v>1</v>
      </c>
      <c r="G70" s="25">
        <v>3</v>
      </c>
      <c r="H70" s="32">
        <v>0</v>
      </c>
      <c r="I70" s="26">
        <f t="shared" si="4"/>
        <v>0</v>
      </c>
      <c r="J70" s="32">
        <v>0</v>
      </c>
      <c r="K70" s="26">
        <f t="shared" si="5"/>
        <v>0</v>
      </c>
    </row>
    <row r="71" spans="1:11" x14ac:dyDescent="0.2">
      <c r="A71" s="23" t="s">
        <v>44</v>
      </c>
      <c r="B71" s="23"/>
      <c r="C71" s="33"/>
      <c r="D71" s="29"/>
      <c r="E71" s="24"/>
      <c r="F71" s="25"/>
      <c r="G71" s="25"/>
      <c r="H71" s="32"/>
      <c r="I71" s="26"/>
      <c r="J71" s="32"/>
      <c r="K71" s="26"/>
    </row>
    <row r="72" spans="1:11" x14ac:dyDescent="0.2">
      <c r="A72" s="23" t="s">
        <v>45</v>
      </c>
      <c r="B72" s="23"/>
      <c r="C72" s="33"/>
      <c r="D72" s="29"/>
      <c r="E72" s="24"/>
      <c r="F72" s="25"/>
      <c r="G72" s="25"/>
      <c r="H72" s="32"/>
      <c r="I72" s="26"/>
      <c r="J72" s="32"/>
      <c r="K72" s="26"/>
    </row>
    <row r="73" spans="1:11" x14ac:dyDescent="0.2">
      <c r="A73" s="23" t="s">
        <v>88</v>
      </c>
      <c r="B73" s="23"/>
      <c r="C73" s="19" t="s">
        <v>127</v>
      </c>
      <c r="D73" s="29"/>
      <c r="E73" s="24"/>
      <c r="F73" s="25"/>
      <c r="G73" s="25"/>
      <c r="H73" s="32"/>
      <c r="I73" s="26"/>
      <c r="J73" s="32"/>
      <c r="K73" s="26"/>
    </row>
    <row r="74" spans="1:11" x14ac:dyDescent="0.2">
      <c r="A74" s="23" t="s">
        <v>46</v>
      </c>
      <c r="B74" s="23"/>
      <c r="C74" s="33"/>
      <c r="D74" s="29"/>
      <c r="E74" s="24"/>
      <c r="F74" s="25"/>
      <c r="G74" s="25"/>
      <c r="H74" s="32"/>
      <c r="I74" s="26"/>
      <c r="J74" s="32"/>
      <c r="K74" s="26"/>
    </row>
    <row r="75" spans="1:11" ht="89.25" x14ac:dyDescent="0.2">
      <c r="A75" s="23" t="s">
        <v>47</v>
      </c>
      <c r="B75" s="23" t="s">
        <v>119</v>
      </c>
      <c r="C75" s="24" t="s">
        <v>135</v>
      </c>
      <c r="D75" s="29" t="s">
        <v>90</v>
      </c>
      <c r="E75" s="24"/>
      <c r="F75" s="25" t="s">
        <v>5</v>
      </c>
      <c r="G75" s="25">
        <v>1</v>
      </c>
      <c r="H75" s="32">
        <v>0</v>
      </c>
      <c r="I75" s="26">
        <f t="shared" ref="I75:I78" si="6">H75*G75</f>
        <v>0</v>
      </c>
      <c r="J75" s="32">
        <v>0</v>
      </c>
      <c r="K75" s="26">
        <f t="shared" ref="K75:K78" si="7">J75*G75</f>
        <v>0</v>
      </c>
    </row>
    <row r="76" spans="1:11" ht="89.25" x14ac:dyDescent="0.2">
      <c r="A76" s="23" t="s">
        <v>48</v>
      </c>
      <c r="B76" s="23" t="s">
        <v>120</v>
      </c>
      <c r="C76" s="24" t="s">
        <v>136</v>
      </c>
      <c r="D76" s="29" t="s">
        <v>90</v>
      </c>
      <c r="E76" s="24"/>
      <c r="F76" s="25" t="s">
        <v>5</v>
      </c>
      <c r="G76" s="25">
        <v>1</v>
      </c>
      <c r="H76" s="32">
        <v>0</v>
      </c>
      <c r="I76" s="26">
        <f t="shared" si="6"/>
        <v>0</v>
      </c>
      <c r="J76" s="32">
        <v>0</v>
      </c>
      <c r="K76" s="26">
        <f t="shared" si="7"/>
        <v>0</v>
      </c>
    </row>
    <row r="77" spans="1:11" ht="89.25" x14ac:dyDescent="0.2">
      <c r="A77" s="23" t="s">
        <v>49</v>
      </c>
      <c r="B77" s="23" t="s">
        <v>121</v>
      </c>
      <c r="C77" s="24" t="s">
        <v>135</v>
      </c>
      <c r="D77" s="29" t="s">
        <v>90</v>
      </c>
      <c r="E77" s="24"/>
      <c r="F77" s="25" t="s">
        <v>5</v>
      </c>
      <c r="G77" s="25">
        <v>1</v>
      </c>
      <c r="H77" s="32">
        <v>0</v>
      </c>
      <c r="I77" s="26">
        <f t="shared" si="6"/>
        <v>0</v>
      </c>
      <c r="J77" s="32">
        <v>0</v>
      </c>
      <c r="K77" s="26">
        <f t="shared" si="7"/>
        <v>0</v>
      </c>
    </row>
    <row r="78" spans="1:11" ht="25.5" x14ac:dyDescent="0.2">
      <c r="A78" s="23" t="s">
        <v>50</v>
      </c>
      <c r="B78" s="23" t="s">
        <v>122</v>
      </c>
      <c r="C78" s="33" t="s">
        <v>138</v>
      </c>
      <c r="D78" s="29" t="s">
        <v>90</v>
      </c>
      <c r="E78" s="24"/>
      <c r="F78" s="25" t="s">
        <v>5</v>
      </c>
      <c r="G78" s="25">
        <v>1</v>
      </c>
      <c r="H78" s="32">
        <v>0</v>
      </c>
      <c r="I78" s="26">
        <f t="shared" si="6"/>
        <v>0</v>
      </c>
      <c r="J78" s="32">
        <v>0</v>
      </c>
      <c r="K78" s="26">
        <f t="shared" si="7"/>
        <v>0</v>
      </c>
    </row>
    <row r="79" spans="1:11" ht="25.5" x14ac:dyDescent="0.2">
      <c r="A79" s="23" t="s">
        <v>51</v>
      </c>
      <c r="B79" s="23" t="s">
        <v>123</v>
      </c>
      <c r="C79" s="33" t="s">
        <v>137</v>
      </c>
      <c r="D79" s="29" t="s">
        <v>90</v>
      </c>
      <c r="E79" s="24"/>
      <c r="F79" s="25" t="s">
        <v>5</v>
      </c>
      <c r="G79" s="25">
        <v>1</v>
      </c>
      <c r="H79" s="32">
        <v>0</v>
      </c>
      <c r="I79" s="26">
        <f t="shared" ref="I79:I83" si="8">H79*G79</f>
        <v>0</v>
      </c>
      <c r="J79" s="32">
        <v>0</v>
      </c>
      <c r="K79" s="26">
        <f t="shared" ref="K79:K83" si="9">J79*G79</f>
        <v>0</v>
      </c>
    </row>
    <row r="80" spans="1:11" ht="25.5" x14ac:dyDescent="0.2">
      <c r="A80" s="23" t="s">
        <v>52</v>
      </c>
      <c r="B80" s="23"/>
      <c r="C80" s="33" t="s">
        <v>74</v>
      </c>
      <c r="D80" s="29" t="s">
        <v>90</v>
      </c>
      <c r="E80" s="24"/>
      <c r="F80" s="25" t="s">
        <v>15</v>
      </c>
      <c r="G80" s="25">
        <v>3</v>
      </c>
      <c r="H80" s="32">
        <v>0</v>
      </c>
      <c r="I80" s="26">
        <f t="shared" si="8"/>
        <v>0</v>
      </c>
      <c r="J80" s="32">
        <v>0</v>
      </c>
      <c r="K80" s="26">
        <f t="shared" si="9"/>
        <v>0</v>
      </c>
    </row>
    <row r="81" spans="1:11" ht="25.5" x14ac:dyDescent="0.2">
      <c r="A81" s="23" t="s">
        <v>53</v>
      </c>
      <c r="B81" s="23"/>
      <c r="C81" s="33" t="s">
        <v>73</v>
      </c>
      <c r="D81" s="29" t="s">
        <v>90</v>
      </c>
      <c r="E81" s="31"/>
      <c r="F81" s="25" t="s">
        <v>15</v>
      </c>
      <c r="G81" s="25">
        <v>1</v>
      </c>
      <c r="H81" s="32">
        <v>0</v>
      </c>
      <c r="I81" s="26">
        <f t="shared" si="8"/>
        <v>0</v>
      </c>
      <c r="J81" s="32">
        <v>0</v>
      </c>
      <c r="K81" s="26">
        <f t="shared" si="9"/>
        <v>0</v>
      </c>
    </row>
    <row r="82" spans="1:11" ht="38.25" x14ac:dyDescent="0.2">
      <c r="A82" s="23" t="s">
        <v>54</v>
      </c>
      <c r="B82" s="23"/>
      <c r="C82" s="24" t="s">
        <v>0</v>
      </c>
      <c r="D82" s="29" t="s">
        <v>90</v>
      </c>
      <c r="E82" s="31"/>
      <c r="F82" s="25" t="s">
        <v>14</v>
      </c>
      <c r="G82" s="25">
        <v>2</v>
      </c>
      <c r="H82" s="26">
        <v>0</v>
      </c>
      <c r="I82" s="26">
        <f t="shared" si="8"/>
        <v>0</v>
      </c>
      <c r="J82" s="32">
        <v>0</v>
      </c>
      <c r="K82" s="26">
        <f t="shared" si="9"/>
        <v>0</v>
      </c>
    </row>
    <row r="83" spans="1:11" ht="25.5" x14ac:dyDescent="0.2">
      <c r="A83" s="23" t="s">
        <v>55</v>
      </c>
      <c r="B83" s="23"/>
      <c r="C83" s="24" t="s">
        <v>91</v>
      </c>
      <c r="D83" s="29" t="s">
        <v>90</v>
      </c>
      <c r="E83" s="30"/>
      <c r="F83" s="25" t="s">
        <v>1</v>
      </c>
      <c r="G83" s="25">
        <v>6</v>
      </c>
      <c r="H83" s="32">
        <v>0</v>
      </c>
      <c r="I83" s="26">
        <f t="shared" si="8"/>
        <v>0</v>
      </c>
      <c r="J83" s="32">
        <v>0</v>
      </c>
      <c r="K83" s="26">
        <f t="shared" si="9"/>
        <v>0</v>
      </c>
    </row>
    <row r="84" spans="1:11" x14ac:dyDescent="0.2">
      <c r="A84" s="23" t="s">
        <v>56</v>
      </c>
      <c r="B84" s="23"/>
      <c r="C84" s="33"/>
      <c r="D84" s="29"/>
      <c r="E84" s="24"/>
      <c r="F84" s="25"/>
      <c r="G84" s="25"/>
      <c r="H84" s="32"/>
      <c r="I84" s="26"/>
      <c r="J84" s="32"/>
      <c r="K84" s="26"/>
    </row>
    <row r="85" spans="1:11" x14ac:dyDescent="0.2">
      <c r="A85" s="23" t="s">
        <v>57</v>
      </c>
      <c r="B85" s="23"/>
      <c r="C85" s="33"/>
      <c r="D85" s="29"/>
      <c r="E85" s="24"/>
      <c r="F85" s="25"/>
      <c r="G85" s="25"/>
      <c r="H85" s="32"/>
      <c r="I85" s="26"/>
      <c r="J85" s="32"/>
      <c r="K85" s="26"/>
    </row>
    <row r="86" spans="1:11" x14ac:dyDescent="0.2">
      <c r="A86" s="23" t="s">
        <v>58</v>
      </c>
      <c r="B86" s="23"/>
      <c r="C86" s="19" t="s">
        <v>128</v>
      </c>
      <c r="D86" s="29"/>
      <c r="E86" s="24"/>
      <c r="F86" s="25"/>
      <c r="G86" s="25"/>
      <c r="H86" s="32"/>
      <c r="I86" s="26"/>
      <c r="J86" s="32"/>
      <c r="K86" s="26"/>
    </row>
    <row r="87" spans="1:11" x14ac:dyDescent="0.2">
      <c r="A87" s="23" t="s">
        <v>59</v>
      </c>
      <c r="B87" s="23"/>
      <c r="C87" s="33"/>
      <c r="D87" s="29"/>
      <c r="E87" s="24"/>
      <c r="F87" s="25"/>
      <c r="G87" s="25"/>
      <c r="H87" s="32"/>
      <c r="I87" s="26"/>
      <c r="J87" s="32"/>
      <c r="K87" s="26"/>
    </row>
    <row r="88" spans="1:11" ht="140.25" customHeight="1" x14ac:dyDescent="0.2">
      <c r="A88" s="23" t="s">
        <v>60</v>
      </c>
      <c r="B88" s="23" t="s">
        <v>116</v>
      </c>
      <c r="C88" s="33" t="s">
        <v>132</v>
      </c>
      <c r="D88" s="29" t="s">
        <v>90</v>
      </c>
      <c r="E88" s="24"/>
      <c r="F88" s="25" t="s">
        <v>5</v>
      </c>
      <c r="G88" s="25">
        <v>1</v>
      </c>
      <c r="H88" s="32">
        <v>0</v>
      </c>
      <c r="I88" s="26">
        <f t="shared" ref="I88:I89" si="10">H88*G88</f>
        <v>0</v>
      </c>
      <c r="J88" s="32">
        <v>0</v>
      </c>
      <c r="K88" s="26">
        <f t="shared" ref="K88:K89" si="11">J88*G88</f>
        <v>0</v>
      </c>
    </row>
    <row r="89" spans="1:11" ht="38.25" x14ac:dyDescent="0.2">
      <c r="A89" s="23" t="s">
        <v>61</v>
      </c>
      <c r="B89" s="23" t="s">
        <v>117</v>
      </c>
      <c r="C89" s="24" t="s">
        <v>130</v>
      </c>
      <c r="D89" s="29" t="s">
        <v>90</v>
      </c>
      <c r="E89" s="24"/>
      <c r="F89" s="25" t="s">
        <v>5</v>
      </c>
      <c r="G89" s="25">
        <v>1</v>
      </c>
      <c r="H89" s="32">
        <v>0</v>
      </c>
      <c r="I89" s="26">
        <f t="shared" si="10"/>
        <v>0</v>
      </c>
      <c r="J89" s="32">
        <v>0</v>
      </c>
      <c r="K89" s="26">
        <f t="shared" si="11"/>
        <v>0</v>
      </c>
    </row>
    <row r="90" spans="1:11" ht="38.25" x14ac:dyDescent="0.2">
      <c r="A90" s="23" t="s">
        <v>62</v>
      </c>
      <c r="B90" s="23" t="s">
        <v>118</v>
      </c>
      <c r="C90" s="24" t="s">
        <v>131</v>
      </c>
      <c r="D90" s="29" t="s">
        <v>90</v>
      </c>
      <c r="E90" s="24"/>
      <c r="F90" s="25" t="s">
        <v>5</v>
      </c>
      <c r="G90" s="25">
        <v>1</v>
      </c>
      <c r="H90" s="32">
        <v>0</v>
      </c>
      <c r="I90" s="26">
        <f t="shared" ref="I90:I95" si="12">H90*G90</f>
        <v>0</v>
      </c>
      <c r="J90" s="32">
        <v>0</v>
      </c>
      <c r="K90" s="26">
        <f t="shared" ref="K90:K95" si="13">J90*G90</f>
        <v>0</v>
      </c>
    </row>
    <row r="91" spans="1:11" ht="38.25" x14ac:dyDescent="0.2">
      <c r="A91" s="23" t="s">
        <v>63</v>
      </c>
      <c r="B91" s="23"/>
      <c r="C91" s="24" t="s">
        <v>111</v>
      </c>
      <c r="D91" s="29" t="s">
        <v>90</v>
      </c>
      <c r="E91" s="24"/>
      <c r="F91" s="25" t="s">
        <v>15</v>
      </c>
      <c r="G91" s="25">
        <v>16</v>
      </c>
      <c r="H91" s="32">
        <v>0</v>
      </c>
      <c r="I91" s="26">
        <f t="shared" si="12"/>
        <v>0</v>
      </c>
      <c r="J91" s="32">
        <v>0</v>
      </c>
      <c r="K91" s="26">
        <f t="shared" si="13"/>
        <v>0</v>
      </c>
    </row>
    <row r="92" spans="1:11" ht="25.5" x14ac:dyDescent="0.2">
      <c r="A92" s="23" t="s">
        <v>64</v>
      </c>
      <c r="B92" s="23"/>
      <c r="C92" s="24" t="s">
        <v>112</v>
      </c>
      <c r="D92" s="29" t="s">
        <v>90</v>
      </c>
      <c r="E92" s="24"/>
      <c r="F92" s="25" t="s">
        <v>15</v>
      </c>
      <c r="G92" s="25">
        <v>1</v>
      </c>
      <c r="H92" s="32">
        <v>0</v>
      </c>
      <c r="I92" s="26">
        <f t="shared" si="12"/>
        <v>0</v>
      </c>
      <c r="J92" s="32">
        <v>0</v>
      </c>
      <c r="K92" s="26">
        <f t="shared" si="13"/>
        <v>0</v>
      </c>
    </row>
    <row r="93" spans="1:11" ht="25.5" x14ac:dyDescent="0.2">
      <c r="A93" s="23" t="s">
        <v>65</v>
      </c>
      <c r="B93" s="23"/>
      <c r="C93" s="33" t="s">
        <v>113</v>
      </c>
      <c r="D93" s="29" t="s">
        <v>90</v>
      </c>
      <c r="E93" s="24"/>
      <c r="F93" s="25" t="s">
        <v>5</v>
      </c>
      <c r="G93" s="25">
        <v>1</v>
      </c>
      <c r="H93" s="26">
        <v>0</v>
      </c>
      <c r="I93" s="26">
        <f t="shared" si="12"/>
        <v>0</v>
      </c>
      <c r="J93" s="26">
        <v>0</v>
      </c>
      <c r="K93" s="26">
        <f t="shared" si="13"/>
        <v>0</v>
      </c>
    </row>
    <row r="94" spans="1:11" ht="25.5" x14ac:dyDescent="0.2">
      <c r="A94" s="23" t="s">
        <v>66</v>
      </c>
      <c r="B94" s="23"/>
      <c r="C94" s="33" t="s">
        <v>129</v>
      </c>
      <c r="D94" s="29" t="s">
        <v>90</v>
      </c>
      <c r="E94" s="24"/>
      <c r="F94" s="25" t="s">
        <v>5</v>
      </c>
      <c r="G94" s="25">
        <v>1</v>
      </c>
      <c r="H94" s="26">
        <v>0</v>
      </c>
      <c r="I94" s="26">
        <f t="shared" si="12"/>
        <v>0</v>
      </c>
      <c r="J94" s="26">
        <v>0</v>
      </c>
      <c r="K94" s="26">
        <f t="shared" si="13"/>
        <v>0</v>
      </c>
    </row>
    <row r="95" spans="1:11" ht="25.5" x14ac:dyDescent="0.2">
      <c r="A95" s="23" t="s">
        <v>67</v>
      </c>
      <c r="B95" s="23"/>
      <c r="C95" s="24" t="s">
        <v>91</v>
      </c>
      <c r="D95" s="29" t="s">
        <v>90</v>
      </c>
      <c r="E95" s="30"/>
      <c r="F95" s="25" t="s">
        <v>1</v>
      </c>
      <c r="G95" s="25">
        <v>29</v>
      </c>
      <c r="H95" s="32">
        <v>0</v>
      </c>
      <c r="I95" s="26">
        <f t="shared" si="12"/>
        <v>0</v>
      </c>
      <c r="J95" s="32">
        <v>0</v>
      </c>
      <c r="K95" s="26">
        <f t="shared" si="13"/>
        <v>0</v>
      </c>
    </row>
    <row r="96" spans="1:11" x14ac:dyDescent="0.2">
      <c r="A96" s="23" t="s">
        <v>68</v>
      </c>
      <c r="B96" s="23"/>
      <c r="C96" s="34"/>
      <c r="D96" s="29"/>
      <c r="E96" s="24"/>
      <c r="F96" s="25"/>
      <c r="G96" s="25"/>
      <c r="H96" s="32"/>
      <c r="I96" s="26"/>
      <c r="J96" s="32"/>
      <c r="K96" s="26"/>
    </row>
    <row r="97" spans="1:11" x14ac:dyDescent="0.2">
      <c r="A97" s="23" t="s">
        <v>69</v>
      </c>
      <c r="B97" s="23"/>
      <c r="C97" s="24"/>
      <c r="D97" s="29"/>
      <c r="E97" s="24"/>
      <c r="F97" s="25"/>
      <c r="G97" s="25"/>
      <c r="H97" s="32"/>
      <c r="I97" s="26"/>
      <c r="J97" s="32"/>
      <c r="K97" s="26"/>
    </row>
    <row r="98" spans="1:11" x14ac:dyDescent="0.2">
      <c r="A98" s="23" t="s">
        <v>70</v>
      </c>
      <c r="B98" s="23"/>
      <c r="C98" s="24"/>
      <c r="D98" s="24"/>
      <c r="E98" s="24"/>
      <c r="F98" s="25"/>
      <c r="G98" s="25"/>
      <c r="H98" s="26"/>
      <c r="I98" s="26"/>
      <c r="J98" s="26"/>
      <c r="K98" s="26"/>
    </row>
    <row r="99" spans="1:11" x14ac:dyDescent="0.2">
      <c r="A99" s="23" t="s">
        <v>71</v>
      </c>
      <c r="B99" s="25"/>
      <c r="C99" s="19" t="s">
        <v>13</v>
      </c>
      <c r="D99" s="19"/>
      <c r="E99" s="19"/>
      <c r="F99" s="20"/>
      <c r="G99" s="20"/>
      <c r="H99" s="21"/>
      <c r="I99" s="21">
        <f>SUM(I44:I96)</f>
        <v>0</v>
      </c>
      <c r="J99" s="21"/>
      <c r="K99" s="21">
        <f>SUM(K43:K96)</f>
        <v>0</v>
      </c>
    </row>
    <row r="100" spans="1:11" x14ac:dyDescent="0.2">
      <c r="A100" s="23" t="s">
        <v>72</v>
      </c>
      <c r="B100" s="18"/>
      <c r="C100" s="19"/>
      <c r="D100" s="19"/>
      <c r="E100" s="19"/>
      <c r="F100" s="19"/>
      <c r="G100" s="20"/>
      <c r="H100" s="21"/>
      <c r="I100" s="21"/>
      <c r="J100" s="21"/>
      <c r="K100" s="21"/>
    </row>
    <row r="101" spans="1:11" x14ac:dyDescent="0.2">
      <c r="A101" s="16"/>
      <c r="B101" s="16"/>
      <c r="C101" s="10"/>
      <c r="D101" s="10"/>
      <c r="E101" s="10"/>
      <c r="F101" s="10"/>
      <c r="G101" s="17"/>
      <c r="H101" s="11"/>
      <c r="I101" s="11"/>
      <c r="J101" s="11"/>
      <c r="K101" s="11"/>
    </row>
    <row r="102" spans="1:11" x14ac:dyDescent="0.2">
      <c r="A102" s="16"/>
      <c r="B102" s="16"/>
      <c r="C102" s="10"/>
      <c r="D102" s="10"/>
      <c r="E102" s="10"/>
      <c r="F102" s="10"/>
      <c r="G102" s="17"/>
      <c r="H102" s="11"/>
      <c r="I102" s="11"/>
      <c r="J102" s="11"/>
      <c r="K102" s="11"/>
    </row>
    <row r="103" spans="1:11" x14ac:dyDescent="0.2">
      <c r="A103" s="16"/>
      <c r="B103" s="16"/>
      <c r="C103" s="10"/>
      <c r="D103" s="10"/>
      <c r="E103" s="10"/>
      <c r="F103" s="10"/>
      <c r="G103" s="17"/>
      <c r="H103" s="11"/>
      <c r="I103" s="11"/>
      <c r="J103" s="11"/>
      <c r="K103" s="11"/>
    </row>
    <row r="104" spans="1:11" x14ac:dyDescent="0.2">
      <c r="A104" s="16"/>
      <c r="B104" s="16"/>
      <c r="C104" s="10"/>
      <c r="D104" s="10"/>
      <c r="E104" s="10"/>
      <c r="F104" s="10"/>
      <c r="G104" s="17"/>
      <c r="H104" s="11"/>
      <c r="I104" s="11"/>
      <c r="J104" s="11"/>
      <c r="K104" s="11"/>
    </row>
    <row r="105" spans="1:11" x14ac:dyDescent="0.2">
      <c r="A105" s="16"/>
      <c r="B105" s="16"/>
      <c r="C105" s="10"/>
      <c r="D105" s="10"/>
      <c r="E105" s="10"/>
      <c r="F105" s="10"/>
      <c r="G105" s="17"/>
      <c r="H105" s="11"/>
      <c r="I105" s="11"/>
      <c r="J105" s="11"/>
      <c r="K105" s="11"/>
    </row>
    <row r="106" spans="1:11" x14ac:dyDescent="0.2">
      <c r="A106" s="16"/>
      <c r="B106" s="16"/>
      <c r="C106" s="10"/>
      <c r="D106" s="10"/>
      <c r="E106" s="10"/>
      <c r="F106" s="10"/>
      <c r="G106" s="17"/>
      <c r="H106" s="11"/>
      <c r="I106" s="11"/>
      <c r="J106" s="11"/>
      <c r="K106" s="11"/>
    </row>
    <row r="167" spans="12:12" x14ac:dyDescent="0.2">
      <c r="L167" s="9"/>
    </row>
    <row r="446" spans="12:12" x14ac:dyDescent="0.2">
      <c r="L446" s="9"/>
    </row>
    <row r="447" spans="12:12" x14ac:dyDescent="0.2">
      <c r="L447" s="9"/>
    </row>
    <row r="448" spans="12:12" x14ac:dyDescent="0.2">
      <c r="L448" s="9"/>
    </row>
    <row r="985" spans="12:12" x14ac:dyDescent="0.2">
      <c r="L985" s="1"/>
    </row>
  </sheetData>
  <phoneticPr fontId="5" type="noConversion"/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>
    <oddHeader xml:space="preserve">&amp;LKopřivnice, rekonstrukce letního koupaliště 
SO 02 - Provozní objekt
Část: D.1.02.43 Vzduchotechnika&amp;RRozpočet
01.2025
Stránka &amp;P z &amp;N 
</oddHeader>
    <oddFooter>&amp;LDokumentace pro stavební povolení a provádění stavby&amp;RSoubor: &amp;F</oddFooter>
  </headerFooter>
  <ignoredErrors>
    <ignoredError sqref="A41:A10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SO02</vt:lpstr>
      <vt:lpstr>'SO02'!Názvy_tisku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Michal Pokorný</cp:lastModifiedBy>
  <cp:lastPrinted>2025-02-25T19:11:51Z</cp:lastPrinted>
  <dcterms:created xsi:type="dcterms:W3CDTF">2001-05-16T06:47:46Z</dcterms:created>
  <dcterms:modified xsi:type="dcterms:W3CDTF">2025-07-29T05:18:50Z</dcterms:modified>
</cp:coreProperties>
</file>